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food\"/>
    </mc:Choice>
  </mc:AlternateContent>
  <xr:revisionPtr revIDLastSave="0" documentId="13_ncr:1_{372D1434-B576-47BB-9E9A-7723DB8053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71" i="1" l="1"/>
  <c r="I14" i="1" l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82" i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H14" i="1"/>
  <c r="G14" i="1"/>
  <c r="F14" i="1"/>
  <c r="F25" i="1" l="1"/>
  <c r="F198" i="1" s="1"/>
  <c r="I25" i="1"/>
  <c r="G25" i="1"/>
  <c r="L25" i="1"/>
  <c r="L198" i="1" s="1"/>
  <c r="H25" i="1"/>
  <c r="G63" i="1"/>
  <c r="J198" i="1"/>
  <c r="I198" i="1"/>
  <c r="H198" i="1"/>
  <c r="G198" i="1" l="1"/>
</calcChain>
</file>

<file path=xl/sharedStrings.xml><?xml version="1.0" encoding="utf-8"?>
<sst xmlns="http://schemas.openxmlformats.org/spreadsheetml/2006/main" count="256" uniqueCount="71">
  <si>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</si>
  <si>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</si>
  <si>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</si>
  <si>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</si>
  <si>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</si>
  <si>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</si>
  <si>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</si>
  <si>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</si>
  <si>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</si>
  <si>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</si>
  <si>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</si>
  <si>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</si>
  <si>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</si>
  <si>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</si>
  <si>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</si>
  <si>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</si>
  <si>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</si>
  <si>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</si>
  <si>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</si>
  <si>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</si>
  <si>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</si>
  <si>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</si>
  <si>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</si>
  <si>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</si>
  <si>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</si>
  <si>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</si>
  <si>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</si>
  <si>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</si>
  <si>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</si>
  <si>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</si>
  <si>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</si>
  <si>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</si>
  <si>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</si>
  <si>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</si>
  <si>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</si>
  <si>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</si>
  <si>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</si>
  <si>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</si>
  <si>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</si>
  <si>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</si>
  <si>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Тефтели</t>
  </si>
  <si>
    <t>Чай с сахаром</t>
  </si>
  <si>
    <t>49.9</t>
  </si>
  <si>
    <t>Хлеб ржаной</t>
  </si>
  <si>
    <t>Хлеб пшеничный (батон)</t>
  </si>
  <si>
    <t>Сок фруктовый</t>
  </si>
  <si>
    <t>МБОУ "Ершичская средняя школа</t>
  </si>
  <si>
    <t>Директор</t>
  </si>
  <si>
    <t>Орлова С.И.</t>
  </si>
  <si>
    <t>Голень отварная</t>
  </si>
  <si>
    <t>Рис отварной</t>
  </si>
  <si>
    <t xml:space="preserve">Хлеб пшеничный (батон) </t>
  </si>
  <si>
    <t xml:space="preserve">Помидор натуральный </t>
  </si>
  <si>
    <t>Голубцы ленивые с отварным мясом</t>
  </si>
  <si>
    <t>Кисель плодово-ягодный</t>
  </si>
  <si>
    <t>Блины с варёной сгущёнкой</t>
  </si>
  <si>
    <t>Картофельное пюре</t>
  </si>
  <si>
    <t>Рыба, припущенная с овощами</t>
  </si>
  <si>
    <t>Бутерброд с сыром</t>
  </si>
  <si>
    <t>Котлета рубленая с белокочанной капустой</t>
  </si>
  <si>
    <t>Макаронные изделия отварные</t>
  </si>
  <si>
    <t>Огурец свежий</t>
  </si>
  <si>
    <t>Котлета мясная</t>
  </si>
  <si>
    <t xml:space="preserve">Каша рассыпчатая пшённая </t>
  </si>
  <si>
    <t>Плов из птицы</t>
  </si>
  <si>
    <t>Винегрет овощной</t>
  </si>
  <si>
    <t>Котлета рубленная  из мяса птицы</t>
  </si>
  <si>
    <t>Салат из свежих помидоров</t>
  </si>
  <si>
    <t>Макароны отварные</t>
  </si>
  <si>
    <t>Блины с клубничным джемом</t>
  </si>
  <si>
    <t>Рагу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</si>
</sst>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2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46</v>
      </c>
      <c r="D1" s="68"/>
      <c r="E1" s="68"/>
      <c r="F1" s="12" t="s">
        <v>16</v>
      </c>
      <c r="G1" s="2" t="s">
        <v>17</v>
      </c>
      <c r="H1" s="69" t="s">
        <v>47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48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70</v>
      </c>
      <c r="G6" s="50">
        <v>15.137500000000001</v>
      </c>
      <c r="H6" s="50">
        <v>17.9375</v>
      </c>
      <c r="I6" s="50">
        <v>14.349999999999998</v>
      </c>
      <c r="J6" s="51">
        <v>280.875</v>
      </c>
      <c r="K6" s="41">
        <v>462</v>
      </c>
      <c r="L6" s="40">
        <v>30.65</v>
      </c>
    </row>
    <row r="7" spans="1:12" ht="14.4" x14ac:dyDescent="0.3">
      <c r="A7" s="23"/>
      <c r="B7" s="15"/>
      <c r="C7" s="11"/>
      <c r="D7" s="6"/>
      <c r="E7" s="42" t="s">
        <v>39</v>
      </c>
      <c r="F7" s="43">
        <v>150</v>
      </c>
      <c r="G7" s="43">
        <v>8.6999999999999993</v>
      </c>
      <c r="H7" s="43">
        <v>6.6</v>
      </c>
      <c r="I7" s="43">
        <v>43.1</v>
      </c>
      <c r="J7" s="43">
        <v>272</v>
      </c>
      <c r="K7" s="44">
        <v>445</v>
      </c>
      <c r="L7" s="43">
        <v>6.92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 t="s">
        <v>42</v>
      </c>
      <c r="J8" s="43">
        <v>60</v>
      </c>
      <c r="K8" s="44">
        <v>434</v>
      </c>
      <c r="L8" s="43">
        <v>1.78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56">
        <v>0.4028571428571428</v>
      </c>
      <c r="H9" s="56">
        <v>18.034285714285712</v>
      </c>
      <c r="I9" s="56">
        <v>14.657142857142858</v>
      </c>
      <c r="J9" s="57">
        <v>51.428571428571423</v>
      </c>
      <c r="K9" s="44"/>
      <c r="L9" s="43">
        <v>2.35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44</v>
      </c>
      <c r="F11" s="43">
        <v>30</v>
      </c>
      <c r="G11" s="43">
        <v>2.5</v>
      </c>
      <c r="H11" s="43">
        <v>0.96</v>
      </c>
      <c r="I11" s="43">
        <v>17.100000000000001</v>
      </c>
      <c r="J11" s="43">
        <v>87</v>
      </c>
      <c r="K11" s="44"/>
      <c r="L11" s="43">
        <v>4.1500000000000004</v>
      </c>
    </row>
    <row r="12" spans="1:12" ht="14.4" x14ac:dyDescent="0.3">
      <c r="A12" s="23"/>
      <c r="B12" s="15"/>
      <c r="C12" s="11"/>
      <c r="D12" s="6" t="s">
        <v>30</v>
      </c>
      <c r="E12" s="42" t="s">
        <v>45</v>
      </c>
      <c r="F12" s="43">
        <v>200</v>
      </c>
      <c r="G12" s="43">
        <v>1</v>
      </c>
      <c r="H12" s="43">
        <v>0</v>
      </c>
      <c r="I12" s="43">
        <v>20</v>
      </c>
      <c r="J12" s="43">
        <v>92</v>
      </c>
      <c r="K12" s="44"/>
      <c r="L12" s="43">
        <v>21.9</v>
      </c>
    </row>
    <row r="13" spans="1:12" ht="14.4" x14ac:dyDescent="0.3">
      <c r="A13" s="23"/>
      <c r="B13" s="15"/>
      <c r="C13" s="11"/>
      <c r="D13" s="6"/>
      <c r="E13" s="58" t="s">
        <v>61</v>
      </c>
      <c r="F13" s="43">
        <v>30</v>
      </c>
      <c r="G13" s="43">
        <v>0.4</v>
      </c>
      <c r="H13" s="43">
        <v>0.1</v>
      </c>
      <c r="I13" s="43">
        <v>1.3</v>
      </c>
      <c r="J13" s="43">
        <v>7</v>
      </c>
      <c r="K13" s="44">
        <v>12</v>
      </c>
      <c r="L13" s="43">
        <v>9.58</v>
      </c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710</v>
      </c>
      <c r="G14" s="53">
        <f t="shared" ref="G14:J14" si="0">SUM(G6:G13)</f>
        <v>28.140357142857141</v>
      </c>
      <c r="H14" s="53">
        <f t="shared" si="0"/>
        <v>43.631785714285712</v>
      </c>
      <c r="I14" s="53">
        <f t="shared" si="0"/>
        <v>110.50714285714285</v>
      </c>
      <c r="J14" s="54">
        <f t="shared" si="0"/>
        <v>850.30357142857144</v>
      </c>
      <c r="K14" s="25"/>
      <c r="L14" s="19">
        <f t="shared" ref="L14" si="1">SUM(L6:L13)</f>
        <v>77.33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4.4" x14ac:dyDescent="0.25">
      <c r="A25" s="29">
        <f>A6</f>
        <v>1</v>
      </c>
      <c r="B25" s="30">
        <f>B6</f>
        <v>1</v>
      </c>
      <c r="C25" s="70" t="s">
        <v>4</v>
      </c>
      <c r="D25" s="71"/>
      <c r="E25" s="31"/>
      <c r="F25" s="32">
        <f>F14+F24</f>
        <v>710</v>
      </c>
      <c r="G25" s="59">
        <f t="shared" ref="G25:J25" si="4">G14+G24</f>
        <v>28.140357142857141</v>
      </c>
      <c r="H25" s="59">
        <f t="shared" si="4"/>
        <v>43.631785714285712</v>
      </c>
      <c r="I25" s="59">
        <f t="shared" si="4"/>
        <v>110.50714285714285</v>
      </c>
      <c r="J25" s="60">
        <f t="shared" si="4"/>
        <v>850.30357142857144</v>
      </c>
      <c r="K25" s="32"/>
      <c r="L25" s="32">
        <f t="shared" ref="L25" si="5">L14+L24</f>
        <v>77.33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49</v>
      </c>
      <c r="F26" s="40">
        <v>80</v>
      </c>
      <c r="G26" s="40">
        <v>33.6</v>
      </c>
      <c r="H26" s="40">
        <v>13</v>
      </c>
      <c r="I26" s="40">
        <v>1.2</v>
      </c>
      <c r="J26" s="40">
        <v>257</v>
      </c>
      <c r="K26" s="41">
        <v>207</v>
      </c>
      <c r="L26" s="40">
        <v>47.23</v>
      </c>
    </row>
    <row r="27" spans="1:12" ht="14.4" x14ac:dyDescent="0.3">
      <c r="A27" s="14"/>
      <c r="B27" s="15"/>
      <c r="C27" s="11"/>
      <c r="D27" s="62"/>
      <c r="E27" s="42" t="s">
        <v>50</v>
      </c>
      <c r="F27" s="43">
        <v>150</v>
      </c>
      <c r="G27" s="43">
        <v>3.81</v>
      </c>
      <c r="H27" s="43">
        <v>6.11</v>
      </c>
      <c r="I27" s="43">
        <v>36.61</v>
      </c>
      <c r="J27" s="43">
        <v>228</v>
      </c>
      <c r="K27" s="44">
        <v>448</v>
      </c>
      <c r="L27" s="43">
        <v>6.8</v>
      </c>
    </row>
    <row r="28" spans="1:12" ht="14.4" x14ac:dyDescent="0.3">
      <c r="A28" s="14"/>
      <c r="B28" s="15"/>
      <c r="C28" s="11"/>
      <c r="D28" s="7" t="s">
        <v>22</v>
      </c>
      <c r="E28" s="42" t="s">
        <v>41</v>
      </c>
      <c r="F28" s="43">
        <v>200</v>
      </c>
      <c r="G28" s="43">
        <v>0</v>
      </c>
      <c r="H28" s="43">
        <v>0</v>
      </c>
      <c r="I28" s="43">
        <v>49.9</v>
      </c>
      <c r="J28" s="43">
        <v>60</v>
      </c>
      <c r="K28" s="44">
        <v>434</v>
      </c>
      <c r="L28" s="43">
        <v>1.77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1" t="s">
        <v>23</v>
      </c>
      <c r="E30" s="42" t="s">
        <v>43</v>
      </c>
      <c r="F30" s="43">
        <v>30</v>
      </c>
      <c r="G30" s="56">
        <v>0.4028571428571428</v>
      </c>
      <c r="H30" s="43">
        <v>18.034285714285712</v>
      </c>
      <c r="I30" s="56">
        <v>14.657142857142858</v>
      </c>
      <c r="J30" s="57">
        <v>51.428571428571423</v>
      </c>
      <c r="K30" s="44"/>
      <c r="L30" s="43">
        <v>2.35</v>
      </c>
    </row>
    <row r="31" spans="1:12" ht="14.4" x14ac:dyDescent="0.3">
      <c r="A31" s="14"/>
      <c r="B31" s="15"/>
      <c r="C31" s="11"/>
      <c r="D31" s="62"/>
      <c r="E31" s="42" t="s">
        <v>55</v>
      </c>
      <c r="F31" s="43">
        <v>60</v>
      </c>
      <c r="G31" s="56">
        <v>4</v>
      </c>
      <c r="H31" s="43">
        <v>4.5</v>
      </c>
      <c r="I31" s="56">
        <v>30</v>
      </c>
      <c r="J31" s="57">
        <v>180</v>
      </c>
      <c r="K31" s="44"/>
      <c r="L31" s="43">
        <v>11.29</v>
      </c>
    </row>
    <row r="32" spans="1:12" ht="14.4" x14ac:dyDescent="0.3">
      <c r="A32" s="14"/>
      <c r="B32" s="15"/>
      <c r="C32" s="11"/>
      <c r="D32" s="62"/>
      <c r="E32" s="42" t="s">
        <v>61</v>
      </c>
      <c r="F32" s="43">
        <v>25</v>
      </c>
      <c r="G32" s="43">
        <v>0.4</v>
      </c>
      <c r="H32" s="43">
        <v>0.1</v>
      </c>
      <c r="I32" s="43">
        <v>1.3</v>
      </c>
      <c r="J32" s="43">
        <v>7</v>
      </c>
      <c r="K32" s="44">
        <v>12</v>
      </c>
      <c r="L32" s="43">
        <v>7.89</v>
      </c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545</v>
      </c>
      <c r="G33" s="53">
        <f>SUM(G26:G32)</f>
        <v>42.212857142857146</v>
      </c>
      <c r="H33" s="53">
        <f>SUM(H26:H32)</f>
        <v>41.744285714285716</v>
      </c>
      <c r="I33" s="53">
        <f>SUM(I26:I32)</f>
        <v>133.66714285714289</v>
      </c>
      <c r="J33" s="54">
        <f>SUM(J26:J32)</f>
        <v>783.42857142857144</v>
      </c>
      <c r="K33" s="25"/>
      <c r="L33" s="19">
        <f>SUM(L26:L32)</f>
        <v>77.33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19">
        <f t="shared" si="9"/>
        <v>0</v>
      </c>
    </row>
    <row r="44" spans="1:12" ht="15.75" customHeight="1" x14ac:dyDescent="0.25">
      <c r="A44" s="33">
        <f>A26</f>
        <v>1</v>
      </c>
      <c r="B44" s="33">
        <f>B26</f>
        <v>2</v>
      </c>
      <c r="C44" s="70" t="s">
        <v>4</v>
      </c>
      <c r="D44" s="71"/>
      <c r="E44" s="31"/>
      <c r="F44" s="32">
        <f>F33+F43</f>
        <v>545</v>
      </c>
      <c r="G44" s="59">
        <f t="shared" ref="G44" si="10">G33+G43</f>
        <v>42.212857142857146</v>
      </c>
      <c r="H44" s="59">
        <f t="shared" ref="H44" si="11">H33+H43</f>
        <v>41.744285714285716</v>
      </c>
      <c r="I44" s="59">
        <f t="shared" ref="I44" si="12">I33+I43</f>
        <v>133.66714285714289</v>
      </c>
      <c r="J44" s="60">
        <f t="shared" ref="J44:L44" si="13">J33+J43</f>
        <v>783.42857142857144</v>
      </c>
      <c r="K44" s="32"/>
      <c r="L44" s="32">
        <f t="shared" si="13"/>
        <v>77.33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53</v>
      </c>
      <c r="F45" s="40">
        <v>200</v>
      </c>
      <c r="G45" s="40">
        <v>25.4</v>
      </c>
      <c r="H45" s="40">
        <v>21.3</v>
      </c>
      <c r="I45" s="40">
        <v>44.6</v>
      </c>
      <c r="J45" s="40">
        <v>471</v>
      </c>
      <c r="K45" s="41">
        <v>288</v>
      </c>
      <c r="L45" s="40">
        <v>38.81</v>
      </c>
    </row>
    <row r="46" spans="1:12" ht="14.4" x14ac:dyDescent="0.3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54</v>
      </c>
      <c r="F47" s="43">
        <v>200</v>
      </c>
      <c r="G47" s="43">
        <v>0</v>
      </c>
      <c r="H47" s="43">
        <v>0</v>
      </c>
      <c r="I47" s="43">
        <v>49</v>
      </c>
      <c r="J47" s="43">
        <v>60</v>
      </c>
      <c r="K47" s="44">
        <v>382</v>
      </c>
      <c r="L47" s="43">
        <v>5.79</v>
      </c>
    </row>
    <row r="48" spans="1:12" ht="14.4" x14ac:dyDescent="0.3">
      <c r="A48" s="23"/>
      <c r="B48" s="15"/>
      <c r="C48" s="11"/>
      <c r="D48" s="7" t="s">
        <v>23</v>
      </c>
      <c r="E48" s="42" t="s">
        <v>43</v>
      </c>
      <c r="F48" s="43">
        <v>35</v>
      </c>
      <c r="G48" s="43">
        <v>2.4</v>
      </c>
      <c r="H48" s="43">
        <v>0.5</v>
      </c>
      <c r="I48" s="43">
        <v>22.4</v>
      </c>
      <c r="J48" s="43">
        <v>105</v>
      </c>
      <c r="K48" s="44"/>
      <c r="L48" s="43">
        <v>2.4</v>
      </c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 t="s">
        <v>30</v>
      </c>
      <c r="E50" s="42" t="s">
        <v>45</v>
      </c>
      <c r="F50" s="43">
        <v>200</v>
      </c>
      <c r="G50" s="43">
        <v>1</v>
      </c>
      <c r="H50" s="43">
        <v>0</v>
      </c>
      <c r="I50" s="43">
        <v>20</v>
      </c>
      <c r="J50" s="43">
        <v>92</v>
      </c>
      <c r="K50" s="44"/>
      <c r="L50" s="43">
        <v>26</v>
      </c>
    </row>
    <row r="51" spans="1:12" ht="14.4" x14ac:dyDescent="0.3">
      <c r="A51" s="23"/>
      <c r="B51" s="15"/>
      <c r="C51" s="11"/>
      <c r="D51" s="61" t="s">
        <v>23</v>
      </c>
      <c r="E51" s="42" t="s">
        <v>44</v>
      </c>
      <c r="F51" s="43">
        <v>35</v>
      </c>
      <c r="G51" s="56">
        <v>2.916666666666667</v>
      </c>
      <c r="H51" s="56">
        <v>1.1200000000000001</v>
      </c>
      <c r="I51" s="56">
        <v>19.950000000000003</v>
      </c>
      <c r="J51" s="57">
        <v>101.5</v>
      </c>
      <c r="K51" s="44"/>
      <c r="L51" s="43">
        <v>4.32</v>
      </c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670</v>
      </c>
      <c r="G52" s="53">
        <f t="shared" ref="G52" si="14">SUM(G45:G51)</f>
        <v>31.716666666666665</v>
      </c>
      <c r="H52" s="53">
        <f t="shared" ref="H52" si="15">SUM(H45:H51)</f>
        <v>22.92</v>
      </c>
      <c r="I52" s="53">
        <f t="shared" ref="I52" si="16">SUM(I45:I51)</f>
        <v>155.94999999999999</v>
      </c>
      <c r="J52" s="54">
        <f t="shared" ref="J52:L52" si="17">SUM(J45:J51)</f>
        <v>829.5</v>
      </c>
      <c r="K52" s="25"/>
      <c r="L52" s="19">
        <f t="shared" si="17"/>
        <v>77.319999999999993</v>
      </c>
    </row>
    <row r="53" spans="1:12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8">SUM(G53:G61)</f>
        <v>0</v>
      </c>
      <c r="H62" s="19">
        <f t="shared" ref="H62" si="19">SUM(H53:H61)</f>
        <v>0</v>
      </c>
      <c r="I62" s="19">
        <f t="shared" ref="I62" si="20">SUM(I53:I61)</f>
        <v>0</v>
      </c>
      <c r="J62" s="19">
        <f t="shared" ref="J62:L62" si="21">SUM(J53:J61)</f>
        <v>0</v>
      </c>
      <c r="K62" s="25"/>
      <c r="L62" s="19">
        <f t="shared" si="21"/>
        <v>0</v>
      </c>
    </row>
    <row r="63" spans="1:12" ht="15.75" customHeight="1" x14ac:dyDescent="0.25">
      <c r="A63" s="29">
        <f>A45</f>
        <v>1</v>
      </c>
      <c r="B63" s="30">
        <f>B45</f>
        <v>3</v>
      </c>
      <c r="C63" s="70" t="s">
        <v>4</v>
      </c>
      <c r="D63" s="71"/>
      <c r="E63" s="31"/>
      <c r="F63" s="32">
        <f>F52+F62</f>
        <v>670</v>
      </c>
      <c r="G63" s="59">
        <f t="shared" ref="G63" si="22">G52+G62</f>
        <v>31.716666666666665</v>
      </c>
      <c r="H63" s="59">
        <f t="shared" ref="H63" si="23">H52+H62</f>
        <v>22.92</v>
      </c>
      <c r="I63" s="59">
        <f t="shared" ref="I63" si="24">I52+I62</f>
        <v>155.94999999999999</v>
      </c>
      <c r="J63" s="60">
        <f t="shared" ref="J63:L63" si="25">J52+J62</f>
        <v>829.5</v>
      </c>
      <c r="K63" s="32"/>
      <c r="L63" s="32">
        <f t="shared" si="25"/>
        <v>77.319999999999993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57</v>
      </c>
      <c r="F64" s="40">
        <v>75</v>
      </c>
      <c r="G64" s="40">
        <v>18.75</v>
      </c>
      <c r="H64" s="40">
        <v>10.74</v>
      </c>
      <c r="I64" s="40">
        <v>12.32</v>
      </c>
      <c r="J64" s="40">
        <v>132</v>
      </c>
      <c r="K64" s="41">
        <v>371</v>
      </c>
      <c r="L64" s="40">
        <v>23.15</v>
      </c>
    </row>
    <row r="65" spans="1:12" ht="14.4" x14ac:dyDescent="0.3">
      <c r="A65" s="23"/>
      <c r="B65" s="15"/>
      <c r="C65" s="11"/>
      <c r="D65" s="6"/>
      <c r="E65" s="42" t="s">
        <v>56</v>
      </c>
      <c r="F65" s="43">
        <v>150</v>
      </c>
      <c r="G65" s="43">
        <v>3.2</v>
      </c>
      <c r="H65" s="43">
        <v>5.6</v>
      </c>
      <c r="I65" s="43">
        <v>22.1</v>
      </c>
      <c r="J65" s="43">
        <v>156</v>
      </c>
      <c r="K65" s="44">
        <v>443</v>
      </c>
      <c r="L65" s="43">
        <v>10.029999999999999</v>
      </c>
    </row>
    <row r="66" spans="1:12" ht="14.4" x14ac:dyDescent="0.3">
      <c r="A66" s="23"/>
      <c r="B66" s="15"/>
      <c r="C66" s="11"/>
      <c r="D66" s="7" t="s">
        <v>22</v>
      </c>
      <c r="E66" s="42" t="s">
        <v>41</v>
      </c>
      <c r="F66" s="43">
        <v>200</v>
      </c>
      <c r="G66" s="43">
        <v>0</v>
      </c>
      <c r="H66" s="43">
        <v>0</v>
      </c>
      <c r="I66" s="43">
        <v>49.9</v>
      </c>
      <c r="J66" s="43">
        <v>60</v>
      </c>
      <c r="K66" s="44">
        <v>434</v>
      </c>
      <c r="L66" s="43">
        <v>1.78</v>
      </c>
    </row>
    <row r="67" spans="1:12" ht="14.4" x14ac:dyDescent="0.3">
      <c r="A67" s="23"/>
      <c r="B67" s="15"/>
      <c r="C67" s="11"/>
      <c r="D67" s="7" t="s">
        <v>23</v>
      </c>
      <c r="E67" s="42" t="s">
        <v>43</v>
      </c>
      <c r="F67" s="43">
        <v>35</v>
      </c>
      <c r="G67" s="43">
        <v>2.4</v>
      </c>
      <c r="H67" s="43">
        <v>0.5</v>
      </c>
      <c r="I67" s="43">
        <v>22.4</v>
      </c>
      <c r="J67" s="43">
        <v>105</v>
      </c>
      <c r="K67" s="44"/>
      <c r="L67" s="43">
        <v>2.39</v>
      </c>
    </row>
    <row r="68" spans="1:12" ht="14.4" x14ac:dyDescent="0.3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58" t="s">
        <v>67</v>
      </c>
      <c r="F69" s="43">
        <v>100</v>
      </c>
      <c r="G69" s="43">
        <v>0.65</v>
      </c>
      <c r="H69" s="43">
        <v>5.08</v>
      </c>
      <c r="I69" s="43">
        <v>2.76</v>
      </c>
      <c r="J69" s="43">
        <v>100</v>
      </c>
      <c r="K69" s="44">
        <v>45</v>
      </c>
      <c r="L69" s="43">
        <v>35.69</v>
      </c>
    </row>
    <row r="70" spans="1:12" ht="14.4" x14ac:dyDescent="0.3">
      <c r="A70" s="23"/>
      <c r="B70" s="15"/>
      <c r="C70" s="11"/>
      <c r="D70" s="61" t="s">
        <v>23</v>
      </c>
      <c r="E70" s="42" t="s">
        <v>51</v>
      </c>
      <c r="F70" s="43">
        <v>30</v>
      </c>
      <c r="G70" s="43">
        <v>2.5</v>
      </c>
      <c r="H70" s="43">
        <v>0.96</v>
      </c>
      <c r="I70" s="43">
        <v>17.100000000000001</v>
      </c>
      <c r="J70" s="43">
        <v>87</v>
      </c>
      <c r="K70" s="44"/>
      <c r="L70" s="43">
        <v>4.28</v>
      </c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590</v>
      </c>
      <c r="G71" s="19">
        <f t="shared" ref="G71" si="26">SUM(G64:G70)</f>
        <v>27.499999999999996</v>
      </c>
      <c r="H71" s="19">
        <f t="shared" ref="H71" si="27">SUM(H64:H70)</f>
        <v>22.880000000000003</v>
      </c>
      <c r="I71" s="19">
        <f t="shared" ref="I71" si="28">SUM(I64:I70)</f>
        <v>126.58000000000001</v>
      </c>
      <c r="J71" s="19">
        <f t="shared" ref="J71" si="29">SUM(J64:J70)</f>
        <v>640</v>
      </c>
      <c r="K71" s="25"/>
      <c r="L71" s="19">
        <f>SUM(L64:L70)</f>
        <v>77.319999999999993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19">
        <f t="shared" si="33"/>
        <v>0</v>
      </c>
    </row>
    <row r="82" spans="1:12" ht="15.75" customHeight="1" x14ac:dyDescent="0.25">
      <c r="A82" s="29">
        <f>A64</f>
        <v>1</v>
      </c>
      <c r="B82" s="30">
        <f>B64</f>
        <v>4</v>
      </c>
      <c r="C82" s="70" t="s">
        <v>4</v>
      </c>
      <c r="D82" s="71"/>
      <c r="E82" s="31"/>
      <c r="F82" s="32">
        <f>F71+F81</f>
        <v>590</v>
      </c>
      <c r="G82" s="32">
        <f t="shared" ref="G82" si="34">G71+G81</f>
        <v>27.499999999999996</v>
      </c>
      <c r="H82" s="32">
        <f t="shared" ref="H82" si="35">H71+H81</f>
        <v>22.880000000000003</v>
      </c>
      <c r="I82" s="32">
        <f t="shared" ref="I82" si="36">I71+I81</f>
        <v>126.58000000000001</v>
      </c>
      <c r="J82" s="32">
        <f t="shared" ref="J82:L82" si="37">J71+J81</f>
        <v>640</v>
      </c>
      <c r="K82" s="32"/>
      <c r="L82" s="32">
        <f t="shared" si="37"/>
        <v>77.319999999999993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39" t="s">
        <v>62</v>
      </c>
      <c r="F83" s="40">
        <v>70</v>
      </c>
      <c r="G83" s="40">
        <v>10.99</v>
      </c>
      <c r="H83" s="40">
        <v>9.11</v>
      </c>
      <c r="I83" s="40">
        <v>9.11</v>
      </c>
      <c r="J83" s="40">
        <v>172</v>
      </c>
      <c r="K83" s="41">
        <v>167</v>
      </c>
      <c r="L83" s="40">
        <v>30.89</v>
      </c>
    </row>
    <row r="84" spans="1:12" ht="14.4" x14ac:dyDescent="0.3">
      <c r="A84" s="23"/>
      <c r="B84" s="15"/>
      <c r="C84" s="11"/>
      <c r="D84" s="6"/>
      <c r="E84" s="42" t="s">
        <v>63</v>
      </c>
      <c r="F84" s="43">
        <v>150</v>
      </c>
      <c r="G84" s="43">
        <v>6.3</v>
      </c>
      <c r="H84" s="43">
        <v>7.65</v>
      </c>
      <c r="I84" s="43">
        <v>52.32</v>
      </c>
      <c r="J84" s="43">
        <v>241</v>
      </c>
      <c r="K84" s="44">
        <v>297</v>
      </c>
      <c r="L84" s="43">
        <v>5.01</v>
      </c>
    </row>
    <row r="85" spans="1:12" ht="14.4" x14ac:dyDescent="0.3">
      <c r="A85" s="23"/>
      <c r="B85" s="15"/>
      <c r="C85" s="11"/>
      <c r="D85" s="7" t="s">
        <v>22</v>
      </c>
      <c r="E85" s="42" t="s">
        <v>41</v>
      </c>
      <c r="F85" s="43">
        <v>200</v>
      </c>
      <c r="G85" s="43">
        <v>0</v>
      </c>
      <c r="H85" s="43">
        <v>0</v>
      </c>
      <c r="I85" s="43">
        <v>49.9</v>
      </c>
      <c r="J85" s="43">
        <v>60</v>
      </c>
      <c r="K85" s="44">
        <v>434</v>
      </c>
      <c r="L85" s="43">
        <v>1.78</v>
      </c>
    </row>
    <row r="86" spans="1:12" ht="14.4" x14ac:dyDescent="0.3">
      <c r="A86" s="23"/>
      <c r="B86" s="15"/>
      <c r="C86" s="11"/>
      <c r="D86" s="7" t="s">
        <v>23</v>
      </c>
      <c r="E86" s="42" t="s">
        <v>43</v>
      </c>
      <c r="F86" s="43">
        <v>35</v>
      </c>
      <c r="G86" s="43">
        <v>2.4</v>
      </c>
      <c r="H86" s="43">
        <v>0.5</v>
      </c>
      <c r="I86" s="43">
        <v>22.4</v>
      </c>
      <c r="J86" s="43">
        <v>105</v>
      </c>
      <c r="K86" s="44"/>
      <c r="L86" s="43">
        <v>2.4700000000000002</v>
      </c>
    </row>
    <row r="87" spans="1:12" ht="14.4" x14ac:dyDescent="0.3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 t="s">
        <v>61</v>
      </c>
      <c r="F88" s="43">
        <v>40</v>
      </c>
      <c r="G88" s="55">
        <v>0.53333333333333333</v>
      </c>
      <c r="H88" s="55">
        <v>0.13333333333333333</v>
      </c>
      <c r="I88" s="55">
        <v>1.7333333333333334</v>
      </c>
      <c r="J88" s="57">
        <v>9.3333333333333321</v>
      </c>
      <c r="K88" s="44">
        <v>12</v>
      </c>
      <c r="L88" s="43">
        <v>10.67</v>
      </c>
    </row>
    <row r="89" spans="1:12" ht="14.4" x14ac:dyDescent="0.3">
      <c r="A89" s="23"/>
      <c r="B89" s="15"/>
      <c r="C89" s="11"/>
      <c r="D89" s="6"/>
      <c r="E89" s="42" t="s">
        <v>58</v>
      </c>
      <c r="F89" s="43">
        <v>60</v>
      </c>
      <c r="G89" s="43">
        <v>5.8</v>
      </c>
      <c r="H89" s="43">
        <v>5.3</v>
      </c>
      <c r="I89" s="43">
        <v>14.9</v>
      </c>
      <c r="J89" s="43">
        <v>133</v>
      </c>
      <c r="K89" s="44">
        <v>90</v>
      </c>
      <c r="L89" s="43">
        <v>26.5</v>
      </c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555</v>
      </c>
      <c r="G90" s="52">
        <f t="shared" ref="G90" si="38">SUM(G83:G89)</f>
        <v>26.023333333333333</v>
      </c>
      <c r="H90" s="52">
        <f t="shared" ref="H90" si="39">SUM(H83:H89)</f>
        <v>22.693333333333332</v>
      </c>
      <c r="I90" s="52">
        <f t="shared" ref="I90" si="40">SUM(I83:I89)</f>
        <v>150.36333333333332</v>
      </c>
      <c r="J90" s="54">
        <f t="shared" ref="J90:L90" si="41">SUM(J83:J89)</f>
        <v>720.33333333333337</v>
      </c>
      <c r="K90" s="25"/>
      <c r="L90" s="19">
        <f t="shared" si="41"/>
        <v>77.319999999999993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2">SUM(G91:G99)</f>
        <v>0</v>
      </c>
      <c r="H100" s="19">
        <f t="shared" ref="H100" si="43">SUM(H91:H99)</f>
        <v>0</v>
      </c>
      <c r="I100" s="19">
        <f t="shared" ref="I100" si="44">SUM(I91:I99)</f>
        <v>0</v>
      </c>
      <c r="J100" s="19">
        <f t="shared" ref="J100:L100" si="45">SUM(J91:J99)</f>
        <v>0</v>
      </c>
      <c r="K100" s="25"/>
      <c r="L100" s="19">
        <f t="shared" si="45"/>
        <v>0</v>
      </c>
    </row>
    <row r="101" spans="1:12" ht="15.75" customHeight="1" x14ac:dyDescent="0.25">
      <c r="A101" s="29">
        <f>A83</f>
        <v>1</v>
      </c>
      <c r="B101" s="30">
        <f>B83</f>
        <v>5</v>
      </c>
      <c r="C101" s="70" t="s">
        <v>4</v>
      </c>
      <c r="D101" s="71"/>
      <c r="E101" s="31"/>
      <c r="F101" s="32">
        <f>F90+F100</f>
        <v>555</v>
      </c>
      <c r="G101" s="59">
        <f t="shared" ref="G101" si="46">G90+G100</f>
        <v>26.023333333333333</v>
      </c>
      <c r="H101" s="59">
        <f t="shared" ref="H101" si="47">H90+H100</f>
        <v>22.693333333333332</v>
      </c>
      <c r="I101" s="59">
        <f t="shared" ref="I101" si="48">I90+I100</f>
        <v>150.36333333333332</v>
      </c>
      <c r="J101" s="60">
        <f t="shared" ref="J101:L101" si="49">J90+J100</f>
        <v>720.33333333333337</v>
      </c>
      <c r="K101" s="32"/>
      <c r="L101" s="32">
        <f t="shared" si="49"/>
        <v>77.319999999999993</v>
      </c>
    </row>
    <row r="102" spans="1:12" ht="14.4" x14ac:dyDescent="0.3">
      <c r="A102" s="20">
        <v>2</v>
      </c>
      <c r="B102" s="21">
        <v>1</v>
      </c>
      <c r="C102" s="22" t="s">
        <v>20</v>
      </c>
      <c r="D102" s="5" t="s">
        <v>21</v>
      </c>
      <c r="E102" s="39" t="s">
        <v>59</v>
      </c>
      <c r="F102" s="40">
        <v>70</v>
      </c>
      <c r="G102" s="40">
        <v>8.82</v>
      </c>
      <c r="H102" s="40">
        <v>9.4499999999999993</v>
      </c>
      <c r="I102" s="40">
        <v>9.74</v>
      </c>
      <c r="J102" s="40">
        <v>160</v>
      </c>
      <c r="K102" s="41">
        <v>161</v>
      </c>
      <c r="L102" s="40">
        <v>35.659999999999997</v>
      </c>
    </row>
    <row r="103" spans="1:12" ht="14.4" x14ac:dyDescent="0.3">
      <c r="A103" s="23"/>
      <c r="B103" s="15"/>
      <c r="C103" s="11"/>
      <c r="D103" s="6"/>
      <c r="E103" s="42" t="s">
        <v>60</v>
      </c>
      <c r="F103" s="43">
        <v>150</v>
      </c>
      <c r="G103" s="43">
        <v>5.5</v>
      </c>
      <c r="H103" s="43">
        <v>5</v>
      </c>
      <c r="I103" s="43">
        <v>34.9</v>
      </c>
      <c r="J103" s="43">
        <v>210</v>
      </c>
      <c r="K103" s="44">
        <v>447</v>
      </c>
      <c r="L103" s="43">
        <v>5.94</v>
      </c>
    </row>
    <row r="104" spans="1:12" ht="14.4" x14ac:dyDescent="0.3">
      <c r="A104" s="23"/>
      <c r="B104" s="15"/>
      <c r="C104" s="11"/>
      <c r="D104" s="7" t="s">
        <v>22</v>
      </c>
      <c r="E104" s="42" t="s">
        <v>54</v>
      </c>
      <c r="F104" s="43">
        <v>200</v>
      </c>
      <c r="G104" s="43">
        <v>0</v>
      </c>
      <c r="H104" s="43">
        <v>0</v>
      </c>
      <c r="I104" s="43">
        <v>49.9</v>
      </c>
      <c r="J104" s="43">
        <v>60</v>
      </c>
      <c r="K104" s="44">
        <v>382</v>
      </c>
      <c r="L104" s="43">
        <v>5.51</v>
      </c>
    </row>
    <row r="105" spans="1:12" ht="14.4" x14ac:dyDescent="0.3">
      <c r="A105" s="23"/>
      <c r="B105" s="15"/>
      <c r="C105" s="11"/>
      <c r="D105" s="7" t="s">
        <v>23</v>
      </c>
      <c r="E105" s="42" t="s">
        <v>43</v>
      </c>
      <c r="F105" s="43">
        <v>35</v>
      </c>
      <c r="G105" s="43">
        <v>2.4</v>
      </c>
      <c r="H105" s="43">
        <v>0.5</v>
      </c>
      <c r="I105" s="43">
        <v>22.4</v>
      </c>
      <c r="J105" s="43">
        <v>105</v>
      </c>
      <c r="K105" s="44"/>
      <c r="L105" s="43">
        <v>2.13</v>
      </c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 t="s">
        <v>23</v>
      </c>
      <c r="E107" s="42" t="s">
        <v>51</v>
      </c>
      <c r="F107" s="43">
        <v>30</v>
      </c>
      <c r="G107" s="43">
        <v>2.5</v>
      </c>
      <c r="H107" s="43">
        <v>0.96</v>
      </c>
      <c r="I107" s="43">
        <v>17.100000000000001</v>
      </c>
      <c r="J107" s="43">
        <v>87</v>
      </c>
      <c r="K107" s="44"/>
      <c r="L107" s="43">
        <v>4.08</v>
      </c>
    </row>
    <row r="108" spans="1:12" ht="14.4" x14ac:dyDescent="0.3">
      <c r="A108" s="23"/>
      <c r="B108" s="15"/>
      <c r="C108" s="11"/>
      <c r="D108" s="6" t="s">
        <v>30</v>
      </c>
      <c r="E108" s="42" t="s">
        <v>45</v>
      </c>
      <c r="F108" s="43">
        <v>200</v>
      </c>
      <c r="G108" s="43">
        <v>1</v>
      </c>
      <c r="H108" s="43">
        <v>0</v>
      </c>
      <c r="I108" s="43">
        <v>20</v>
      </c>
      <c r="J108" s="43">
        <v>92</v>
      </c>
      <c r="K108" s="44"/>
      <c r="L108" s="43">
        <v>24</v>
      </c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685</v>
      </c>
      <c r="G109" s="19">
        <f>SUM(G102:G108)</f>
        <v>20.22</v>
      </c>
      <c r="H109" s="19">
        <f>SUM(H102:H108)</f>
        <v>15.91</v>
      </c>
      <c r="I109" s="19">
        <f>SUM(I102:I108)</f>
        <v>154.04</v>
      </c>
      <c r="J109" s="19">
        <f>SUM(J102:J108)</f>
        <v>714</v>
      </c>
      <c r="K109" s="25"/>
      <c r="L109" s="19">
        <f>SUM(L102:L108)</f>
        <v>77.319999999999993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0">SUM(G110:G118)</f>
        <v>0</v>
      </c>
      <c r="H119" s="19">
        <f t="shared" si="50"/>
        <v>0</v>
      </c>
      <c r="I119" s="19">
        <f t="shared" si="50"/>
        <v>0</v>
      </c>
      <c r="J119" s="19">
        <f t="shared" si="50"/>
        <v>0</v>
      </c>
      <c r="K119" s="25"/>
      <c r="L119" s="19">
        <f t="shared" ref="L119" si="51">SUM(L110:L118)</f>
        <v>0</v>
      </c>
    </row>
    <row r="120" spans="1:12" ht="14.4" x14ac:dyDescent="0.25">
      <c r="A120" s="29">
        <f>A102</f>
        <v>2</v>
      </c>
      <c r="B120" s="30">
        <f>B102</f>
        <v>1</v>
      </c>
      <c r="C120" s="70" t="s">
        <v>4</v>
      </c>
      <c r="D120" s="71"/>
      <c r="E120" s="31"/>
      <c r="F120" s="32">
        <f>F109+F119</f>
        <v>685</v>
      </c>
      <c r="G120" s="32">
        <f t="shared" ref="G120" si="52">G109+G119</f>
        <v>20.22</v>
      </c>
      <c r="H120" s="32">
        <f t="shared" ref="H120" si="53">H109+H119</f>
        <v>15.91</v>
      </c>
      <c r="I120" s="32">
        <f t="shared" ref="I120" si="54">I109+I119</f>
        <v>154.04</v>
      </c>
      <c r="J120" s="32">
        <f t="shared" ref="J120:L120" si="55">J109+J119</f>
        <v>714</v>
      </c>
      <c r="K120" s="32"/>
      <c r="L120" s="32">
        <f t="shared" si="55"/>
        <v>77.319999999999993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39" t="s">
        <v>64</v>
      </c>
      <c r="F121" s="40">
        <v>200</v>
      </c>
      <c r="G121" s="40">
        <v>25.3</v>
      </c>
      <c r="H121" s="40">
        <v>14.4</v>
      </c>
      <c r="I121" s="40">
        <v>41.5</v>
      </c>
      <c r="J121" s="40">
        <v>312</v>
      </c>
      <c r="K121" s="41">
        <v>492</v>
      </c>
      <c r="L121" s="40">
        <v>30.23</v>
      </c>
    </row>
    <row r="122" spans="1:12" ht="14.4" x14ac:dyDescent="0.3">
      <c r="A122" s="14"/>
      <c r="B122" s="15"/>
      <c r="C122" s="11"/>
      <c r="D122" s="6"/>
      <c r="E122" s="42" t="s">
        <v>65</v>
      </c>
      <c r="F122" s="43">
        <v>150</v>
      </c>
      <c r="G122" s="43">
        <v>1.3</v>
      </c>
      <c r="H122" s="43">
        <v>10.1</v>
      </c>
      <c r="I122" s="43">
        <v>7.5</v>
      </c>
      <c r="J122" s="43">
        <v>127</v>
      </c>
      <c r="K122" s="44">
        <v>71</v>
      </c>
      <c r="L122" s="43">
        <v>19.55</v>
      </c>
    </row>
    <row r="123" spans="1:12" ht="14.4" x14ac:dyDescent="0.3">
      <c r="A123" s="14"/>
      <c r="B123" s="15"/>
      <c r="C123" s="11"/>
      <c r="D123" s="7" t="s">
        <v>22</v>
      </c>
      <c r="E123" s="42" t="s">
        <v>41</v>
      </c>
      <c r="F123" s="43">
        <v>200</v>
      </c>
      <c r="G123" s="43">
        <v>0</v>
      </c>
      <c r="H123" s="43">
        <v>0</v>
      </c>
      <c r="I123" s="43">
        <v>49.9</v>
      </c>
      <c r="J123" s="43">
        <v>60</v>
      </c>
      <c r="K123" s="44">
        <v>434</v>
      </c>
      <c r="L123" s="43">
        <v>2.2799999999999998</v>
      </c>
    </row>
    <row r="124" spans="1:12" ht="14.4" x14ac:dyDescent="0.3">
      <c r="A124" s="14"/>
      <c r="B124" s="15"/>
      <c r="C124" s="11"/>
      <c r="D124" s="7" t="s">
        <v>23</v>
      </c>
      <c r="E124" s="42" t="s">
        <v>43</v>
      </c>
      <c r="F124" s="43">
        <v>35</v>
      </c>
      <c r="G124" s="43">
        <v>2.4</v>
      </c>
      <c r="H124" s="43">
        <v>0.5</v>
      </c>
      <c r="I124" s="43">
        <v>22.4</v>
      </c>
      <c r="J124" s="43">
        <v>105</v>
      </c>
      <c r="K124" s="44"/>
      <c r="L124" s="43">
        <v>2.36</v>
      </c>
    </row>
    <row r="125" spans="1:12" ht="14.4" x14ac:dyDescent="0.3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1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6" t="s">
        <v>30</v>
      </c>
      <c r="E127" s="42" t="s">
        <v>45</v>
      </c>
      <c r="F127" s="43">
        <v>200</v>
      </c>
      <c r="G127" s="43">
        <v>1</v>
      </c>
      <c r="H127" s="43">
        <v>0</v>
      </c>
      <c r="I127" s="43">
        <v>20</v>
      </c>
      <c r="J127" s="43">
        <v>92</v>
      </c>
      <c r="K127" s="44"/>
      <c r="L127" s="43">
        <v>22.9</v>
      </c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785</v>
      </c>
      <c r="G128" s="19">
        <f t="shared" ref="G128:J128" si="56">SUM(G121:G127)</f>
        <v>30</v>
      </c>
      <c r="H128" s="19">
        <f t="shared" si="56"/>
        <v>25</v>
      </c>
      <c r="I128" s="19">
        <f t="shared" si="56"/>
        <v>141.30000000000001</v>
      </c>
      <c r="J128" s="19">
        <f t="shared" si="56"/>
        <v>696</v>
      </c>
      <c r="K128" s="25"/>
      <c r="L128" s="19">
        <f t="shared" ref="L128" si="57">SUM(L121:L127)</f>
        <v>77.319999999999993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8">SUM(G129:G137)</f>
        <v>0</v>
      </c>
      <c r="H138" s="19">
        <f t="shared" si="58"/>
        <v>0</v>
      </c>
      <c r="I138" s="19">
        <f t="shared" si="58"/>
        <v>0</v>
      </c>
      <c r="J138" s="19">
        <f t="shared" si="58"/>
        <v>0</v>
      </c>
      <c r="K138" s="25"/>
      <c r="L138" s="19">
        <f t="shared" ref="L138" si="59">SUM(L129:L137)</f>
        <v>0</v>
      </c>
    </row>
    <row r="139" spans="1:12" ht="14.4" x14ac:dyDescent="0.25">
      <c r="A139" s="33">
        <f>A121</f>
        <v>2</v>
      </c>
      <c r="B139" s="33">
        <f>B121</f>
        <v>2</v>
      </c>
      <c r="C139" s="70" t="s">
        <v>4</v>
      </c>
      <c r="D139" s="71"/>
      <c r="E139" s="31"/>
      <c r="F139" s="32">
        <f>F128+F138</f>
        <v>785</v>
      </c>
      <c r="G139" s="32">
        <f t="shared" ref="G139" si="60">G128+G138</f>
        <v>30</v>
      </c>
      <c r="H139" s="32">
        <f t="shared" ref="H139" si="61">H128+H138</f>
        <v>25</v>
      </c>
      <c r="I139" s="32">
        <f t="shared" ref="I139" si="62">I128+I138</f>
        <v>141.30000000000001</v>
      </c>
      <c r="J139" s="32">
        <f t="shared" ref="J139:L139" si="63">J128+J138</f>
        <v>696</v>
      </c>
      <c r="K139" s="32"/>
      <c r="L139" s="32">
        <f t="shared" si="63"/>
        <v>77.319999999999993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39" t="s">
        <v>66</v>
      </c>
      <c r="F140" s="40">
        <v>75</v>
      </c>
      <c r="G140" s="40">
        <v>18.75</v>
      </c>
      <c r="H140" s="40">
        <v>10.74</v>
      </c>
      <c r="I140" s="40">
        <v>12.32</v>
      </c>
      <c r="J140" s="40">
        <v>222</v>
      </c>
      <c r="K140" s="41">
        <v>205</v>
      </c>
      <c r="L140" s="40">
        <v>27.69</v>
      </c>
    </row>
    <row r="141" spans="1:12" ht="14.4" x14ac:dyDescent="0.3">
      <c r="A141" s="23"/>
      <c r="B141" s="15"/>
      <c r="C141" s="11"/>
      <c r="D141" s="6"/>
      <c r="E141" s="42" t="s">
        <v>39</v>
      </c>
      <c r="F141" s="43">
        <v>150</v>
      </c>
      <c r="G141" s="43">
        <v>5.83</v>
      </c>
      <c r="H141" s="43">
        <v>4.41</v>
      </c>
      <c r="I141" s="43">
        <v>28.7</v>
      </c>
      <c r="J141" s="43">
        <v>181</v>
      </c>
      <c r="K141" s="44">
        <v>445</v>
      </c>
      <c r="L141" s="43">
        <v>5.89</v>
      </c>
    </row>
    <row r="142" spans="1:12" ht="14.4" x14ac:dyDescent="0.3">
      <c r="A142" s="23"/>
      <c r="B142" s="15"/>
      <c r="C142" s="11"/>
      <c r="D142" s="7" t="s">
        <v>22</v>
      </c>
      <c r="E142" s="42" t="s">
        <v>41</v>
      </c>
      <c r="F142" s="43">
        <v>200</v>
      </c>
      <c r="G142" s="43">
        <v>0</v>
      </c>
      <c r="H142" s="43">
        <v>0</v>
      </c>
      <c r="I142" s="43">
        <v>49.9</v>
      </c>
      <c r="J142" s="43">
        <v>60</v>
      </c>
      <c r="K142" s="44">
        <v>434</v>
      </c>
      <c r="L142" s="43">
        <v>1.78</v>
      </c>
    </row>
    <row r="143" spans="1:12" ht="15.75" customHeight="1" x14ac:dyDescent="0.3">
      <c r="A143" s="23"/>
      <c r="B143" s="15"/>
      <c r="C143" s="11"/>
      <c r="D143" s="7" t="s">
        <v>23</v>
      </c>
      <c r="E143" s="42" t="s">
        <v>43</v>
      </c>
      <c r="F143" s="43">
        <v>35</v>
      </c>
      <c r="G143" s="43">
        <v>2.4</v>
      </c>
      <c r="H143" s="43">
        <v>0.5</v>
      </c>
      <c r="I143" s="43">
        <v>22.4</v>
      </c>
      <c r="J143" s="43">
        <v>105</v>
      </c>
      <c r="K143" s="44"/>
      <c r="L143" s="43">
        <v>2.4700000000000002</v>
      </c>
    </row>
    <row r="144" spans="1:12" ht="14.4" x14ac:dyDescent="0.3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 t="s">
        <v>58</v>
      </c>
      <c r="F145" s="63">
        <v>60</v>
      </c>
      <c r="G145" s="43">
        <v>5.8</v>
      </c>
      <c r="H145" s="43">
        <v>5.3</v>
      </c>
      <c r="I145" s="43">
        <v>14.9</v>
      </c>
      <c r="J145" s="43">
        <v>133</v>
      </c>
      <c r="K145" s="44">
        <v>90</v>
      </c>
      <c r="L145" s="43">
        <v>23.03</v>
      </c>
    </row>
    <row r="146" spans="1:12" ht="14.4" x14ac:dyDescent="0.3">
      <c r="A146" s="23"/>
      <c r="B146" s="15"/>
      <c r="C146" s="11"/>
      <c r="D146" s="6"/>
      <c r="E146" s="42" t="s">
        <v>52</v>
      </c>
      <c r="F146" s="43">
        <v>50</v>
      </c>
      <c r="G146" s="43">
        <v>0.6</v>
      </c>
      <c r="H146" s="43">
        <v>0.1</v>
      </c>
      <c r="I146" s="43">
        <v>1.9</v>
      </c>
      <c r="J146" s="43">
        <v>12</v>
      </c>
      <c r="K146" s="44">
        <v>14</v>
      </c>
      <c r="L146" s="43">
        <v>16.47</v>
      </c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64">SUM(G140:G146)</f>
        <v>33.379999999999995</v>
      </c>
      <c r="H147" s="19">
        <f t="shared" si="64"/>
        <v>21.05</v>
      </c>
      <c r="I147" s="19">
        <f t="shared" si="64"/>
        <v>130.12</v>
      </c>
      <c r="J147" s="19">
        <f t="shared" si="64"/>
        <v>713</v>
      </c>
      <c r="K147" s="25"/>
      <c r="L147" s="19">
        <f t="shared" ref="L147" si="65">SUM(L140:L146)</f>
        <v>77.33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6">SUM(G148:G156)</f>
        <v>0</v>
      </c>
      <c r="H157" s="19">
        <f t="shared" si="66"/>
        <v>0</v>
      </c>
      <c r="I157" s="19">
        <f t="shared" si="66"/>
        <v>0</v>
      </c>
      <c r="J157" s="19">
        <f t="shared" si="66"/>
        <v>0</v>
      </c>
      <c r="K157" s="25"/>
      <c r="L157" s="19">
        <f t="shared" ref="L157" si="67">SUM(L148:L156)</f>
        <v>0</v>
      </c>
    </row>
    <row r="158" spans="1:12" ht="14.4" x14ac:dyDescent="0.25">
      <c r="A158" s="29">
        <f>A140</f>
        <v>2</v>
      </c>
      <c r="B158" s="30">
        <f>B140</f>
        <v>3</v>
      </c>
      <c r="C158" s="70" t="s">
        <v>4</v>
      </c>
      <c r="D158" s="71"/>
      <c r="E158" s="31"/>
      <c r="F158" s="32">
        <f>F147+F157</f>
        <v>570</v>
      </c>
      <c r="G158" s="32">
        <f t="shared" ref="G158" si="68">G147+G157</f>
        <v>33.379999999999995</v>
      </c>
      <c r="H158" s="32">
        <f t="shared" ref="H158" si="69">H147+H157</f>
        <v>21.05</v>
      </c>
      <c r="I158" s="32">
        <f t="shared" ref="I158" si="70">I147+I157</f>
        <v>130.12</v>
      </c>
      <c r="J158" s="32">
        <f t="shared" ref="J158:L158" si="71">J147+J157</f>
        <v>713</v>
      </c>
      <c r="K158" s="32"/>
      <c r="L158" s="32">
        <f t="shared" si="71"/>
        <v>77.33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39" t="s">
        <v>57</v>
      </c>
      <c r="F159" s="40">
        <v>75</v>
      </c>
      <c r="G159" s="40">
        <v>18.75</v>
      </c>
      <c r="H159" s="40">
        <v>10.74</v>
      </c>
      <c r="I159" s="40">
        <v>12.32</v>
      </c>
      <c r="J159" s="40">
        <v>132</v>
      </c>
      <c r="K159" s="41">
        <v>371</v>
      </c>
      <c r="L159" s="40">
        <v>21.46</v>
      </c>
    </row>
    <row r="160" spans="1:12" ht="14.4" x14ac:dyDescent="0.3">
      <c r="A160" s="23"/>
      <c r="B160" s="15"/>
      <c r="C160" s="11"/>
      <c r="D160" s="6"/>
      <c r="E160" s="58" t="s">
        <v>68</v>
      </c>
      <c r="F160" s="43">
        <v>150</v>
      </c>
      <c r="G160" s="43">
        <v>5.5</v>
      </c>
      <c r="H160" s="43">
        <v>5</v>
      </c>
      <c r="I160" s="43">
        <v>34.9</v>
      </c>
      <c r="J160" s="43">
        <v>210</v>
      </c>
      <c r="K160" s="44">
        <v>447</v>
      </c>
      <c r="L160" s="43">
        <v>6.22</v>
      </c>
    </row>
    <row r="161" spans="1:12" ht="14.4" x14ac:dyDescent="0.3">
      <c r="A161" s="23"/>
      <c r="B161" s="15"/>
      <c r="C161" s="11"/>
      <c r="D161" s="7" t="s">
        <v>22</v>
      </c>
      <c r="E161" s="42" t="s">
        <v>41</v>
      </c>
      <c r="F161" s="43">
        <v>200</v>
      </c>
      <c r="G161" s="43">
        <v>0</v>
      </c>
      <c r="H161" s="43">
        <v>0</v>
      </c>
      <c r="I161" s="43">
        <v>49.9</v>
      </c>
      <c r="J161" s="43">
        <v>60</v>
      </c>
      <c r="K161" s="44">
        <v>434</v>
      </c>
      <c r="L161" s="43">
        <v>1.78</v>
      </c>
    </row>
    <row r="162" spans="1:12" ht="14.4" x14ac:dyDescent="0.3">
      <c r="A162" s="23"/>
      <c r="B162" s="15"/>
      <c r="C162" s="11"/>
      <c r="D162" s="7" t="s">
        <v>23</v>
      </c>
      <c r="E162" s="42" t="s">
        <v>43</v>
      </c>
      <c r="F162" s="43">
        <v>35</v>
      </c>
      <c r="G162" s="43">
        <v>2.4</v>
      </c>
      <c r="H162" s="43">
        <v>0.5</v>
      </c>
      <c r="I162" s="43">
        <v>22.4</v>
      </c>
      <c r="J162" s="43">
        <v>105</v>
      </c>
      <c r="K162" s="44"/>
      <c r="L162" s="43">
        <v>2.4700000000000002</v>
      </c>
    </row>
    <row r="163" spans="1:12" ht="14.4" x14ac:dyDescent="0.3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 t="s">
        <v>30</v>
      </c>
      <c r="E164" s="42" t="s">
        <v>45</v>
      </c>
      <c r="F164" s="43">
        <v>200</v>
      </c>
      <c r="G164" s="43">
        <v>1</v>
      </c>
      <c r="H164" s="43">
        <v>0</v>
      </c>
      <c r="I164" s="43">
        <v>20</v>
      </c>
      <c r="J164" s="43">
        <v>92</v>
      </c>
      <c r="K164" s="44"/>
      <c r="L164" s="43">
        <v>22.9</v>
      </c>
    </row>
    <row r="165" spans="1:12" ht="14.4" x14ac:dyDescent="0.3">
      <c r="A165" s="23"/>
      <c r="B165" s="15"/>
      <c r="C165" s="11"/>
      <c r="D165" s="6"/>
      <c r="E165" s="42" t="s">
        <v>61</v>
      </c>
      <c r="F165" s="43">
        <v>30</v>
      </c>
      <c r="G165" s="43">
        <v>0.4</v>
      </c>
      <c r="H165" s="43">
        <v>0.1</v>
      </c>
      <c r="I165" s="43">
        <v>1.3</v>
      </c>
      <c r="J165" s="43">
        <v>7</v>
      </c>
      <c r="K165" s="44">
        <v>12</v>
      </c>
      <c r="L165" s="43">
        <v>6.53</v>
      </c>
    </row>
    <row r="166" spans="1:12" ht="14.4" x14ac:dyDescent="0.3">
      <c r="A166" s="23"/>
      <c r="B166" s="15"/>
      <c r="C166" s="11"/>
      <c r="D166" s="6"/>
      <c r="E166" s="42" t="s">
        <v>69</v>
      </c>
      <c r="F166" s="43">
        <v>75</v>
      </c>
      <c r="G166" s="43">
        <v>2.5</v>
      </c>
      <c r="H166" s="43">
        <v>0.96</v>
      </c>
      <c r="I166" s="43">
        <v>17.100000000000001</v>
      </c>
      <c r="J166" s="43">
        <v>87</v>
      </c>
      <c r="K166" s="44"/>
      <c r="L166" s="43">
        <v>15.96</v>
      </c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SUM(F159:F166)</f>
        <v>765</v>
      </c>
      <c r="G167" s="19">
        <f t="shared" ref="G167:J167" si="72">SUM(G159:G166)</f>
        <v>30.549999999999997</v>
      </c>
      <c r="H167" s="19">
        <f t="shared" si="72"/>
        <v>17.300000000000004</v>
      </c>
      <c r="I167" s="19">
        <f t="shared" si="72"/>
        <v>157.92000000000002</v>
      </c>
      <c r="J167" s="19">
        <f t="shared" si="72"/>
        <v>693</v>
      </c>
      <c r="K167" s="25"/>
      <c r="L167" s="19">
        <f t="shared" ref="L167" si="73">SUM(L159:L166)</f>
        <v>77.319999999999993</v>
      </c>
    </row>
    <row r="168" spans="1:12" ht="14.4" x14ac:dyDescent="0.3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4">SUM(G168:G176)</f>
        <v>0</v>
      </c>
      <c r="H177" s="19">
        <f t="shared" si="74"/>
        <v>0</v>
      </c>
      <c r="I177" s="19">
        <f t="shared" si="74"/>
        <v>0</v>
      </c>
      <c r="J177" s="19">
        <f t="shared" si="74"/>
        <v>0</v>
      </c>
      <c r="K177" s="25"/>
      <c r="L177" s="19">
        <f t="shared" ref="L177" si="75">SUM(L168:L176)</f>
        <v>0</v>
      </c>
    </row>
    <row r="178" spans="1:12" ht="14.4" x14ac:dyDescent="0.25">
      <c r="A178" s="29">
        <f>A159</f>
        <v>2</v>
      </c>
      <c r="B178" s="30">
        <f>B159</f>
        <v>4</v>
      </c>
      <c r="C178" s="70" t="s">
        <v>4</v>
      </c>
      <c r="D178" s="71"/>
      <c r="E178" s="31"/>
      <c r="F178" s="32">
        <f>F167+F177</f>
        <v>765</v>
      </c>
      <c r="G178" s="32">
        <f t="shared" ref="G178" si="76">G167+G177</f>
        <v>30.549999999999997</v>
      </c>
      <c r="H178" s="32">
        <f t="shared" ref="H178" si="77">H167+H177</f>
        <v>17.300000000000004</v>
      </c>
      <c r="I178" s="32">
        <f t="shared" ref="I178" si="78">I167+I177</f>
        <v>157.92000000000002</v>
      </c>
      <c r="J178" s="32">
        <f t="shared" ref="J178:L178" si="79">J167+J177</f>
        <v>693</v>
      </c>
      <c r="K178" s="32"/>
      <c r="L178" s="32">
        <f t="shared" si="79"/>
        <v>77.319999999999993</v>
      </c>
    </row>
    <row r="179" spans="1:12" ht="14.4" x14ac:dyDescent="0.3">
      <c r="A179" s="20">
        <v>2</v>
      </c>
      <c r="B179" s="21">
        <v>5</v>
      </c>
      <c r="C179" s="22" t="s">
        <v>20</v>
      </c>
      <c r="D179" s="5" t="s">
        <v>21</v>
      </c>
      <c r="E179" s="64" t="s">
        <v>70</v>
      </c>
      <c r="F179" s="40">
        <v>200</v>
      </c>
      <c r="G179" s="40">
        <v>4.8</v>
      </c>
      <c r="H179" s="40">
        <v>11.3</v>
      </c>
      <c r="I179" s="40">
        <v>35.700000000000003</v>
      </c>
      <c r="J179" s="40">
        <v>269</v>
      </c>
      <c r="K179" s="41">
        <v>186</v>
      </c>
      <c r="L179" s="40">
        <v>30.56</v>
      </c>
    </row>
    <row r="180" spans="1:12" ht="14.4" x14ac:dyDescent="0.3">
      <c r="A180" s="23"/>
      <c r="B180" s="15"/>
      <c r="C180" s="11"/>
      <c r="D180" s="6"/>
      <c r="E180" s="42" t="s">
        <v>61</v>
      </c>
      <c r="F180" s="43">
        <v>40</v>
      </c>
      <c r="G180" s="55">
        <v>0.53333333333333333</v>
      </c>
      <c r="H180" s="55">
        <v>0.13333333333333333</v>
      </c>
      <c r="I180" s="55">
        <v>1.7333333333333334</v>
      </c>
      <c r="J180" s="57">
        <v>9.3333333333333321</v>
      </c>
      <c r="K180" s="44">
        <v>12</v>
      </c>
      <c r="L180" s="43">
        <v>12.91</v>
      </c>
    </row>
    <row r="181" spans="1:12" ht="14.4" x14ac:dyDescent="0.3">
      <c r="A181" s="23"/>
      <c r="B181" s="15"/>
      <c r="C181" s="11"/>
      <c r="D181" s="7" t="s">
        <v>22</v>
      </c>
      <c r="E181" s="42" t="s">
        <v>54</v>
      </c>
      <c r="F181" s="43">
        <v>200</v>
      </c>
      <c r="G181" s="43">
        <v>0</v>
      </c>
      <c r="H181" s="43">
        <v>0</v>
      </c>
      <c r="I181" s="43">
        <v>49.9</v>
      </c>
      <c r="J181" s="43">
        <v>60</v>
      </c>
      <c r="K181" s="44">
        <v>382</v>
      </c>
      <c r="L181" s="43">
        <v>5.71</v>
      </c>
    </row>
    <row r="182" spans="1:12" ht="14.4" x14ac:dyDescent="0.3">
      <c r="A182" s="23"/>
      <c r="B182" s="15"/>
      <c r="C182" s="11"/>
      <c r="D182" s="7" t="s">
        <v>23</v>
      </c>
      <c r="E182" s="42" t="s">
        <v>43</v>
      </c>
      <c r="F182" s="43">
        <v>30</v>
      </c>
      <c r="G182" s="56">
        <v>2.0571428571428569</v>
      </c>
      <c r="H182" s="56">
        <v>0.42857142857142855</v>
      </c>
      <c r="I182" s="56">
        <v>19.2</v>
      </c>
      <c r="J182" s="43">
        <v>90</v>
      </c>
      <c r="K182" s="44"/>
      <c r="L182" s="43">
        <v>2.5499999999999998</v>
      </c>
    </row>
    <row r="183" spans="1:12" ht="14.4" x14ac:dyDescent="0.3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 t="s">
        <v>58</v>
      </c>
      <c r="F184" s="63">
        <v>60</v>
      </c>
      <c r="G184" s="43">
        <v>5.8</v>
      </c>
      <c r="H184" s="43">
        <v>5.3</v>
      </c>
      <c r="I184" s="43">
        <v>14.9</v>
      </c>
      <c r="J184" s="43">
        <v>133</v>
      </c>
      <c r="K184" s="44">
        <v>90</v>
      </c>
      <c r="L184" s="43">
        <v>25.59</v>
      </c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530</v>
      </c>
      <c r="G186" s="52">
        <f t="shared" ref="G186:J186" si="80">SUM(G179:G185)</f>
        <v>13.19047619047619</v>
      </c>
      <c r="H186" s="52">
        <f t="shared" si="80"/>
        <v>17.161904761904761</v>
      </c>
      <c r="I186" s="52">
        <f t="shared" si="80"/>
        <v>121.43333333333335</v>
      </c>
      <c r="J186" s="54">
        <f t="shared" si="80"/>
        <v>561.33333333333326</v>
      </c>
      <c r="K186" s="25"/>
      <c r="L186" s="19">
        <f t="shared" ref="L186" si="81">SUM(L179:L185)</f>
        <v>77.319999999999993</v>
      </c>
    </row>
    <row r="187" spans="1:12" ht="14.4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2">SUM(G187:G195)</f>
        <v>0</v>
      </c>
      <c r="H196" s="19">
        <f t="shared" si="82"/>
        <v>0</v>
      </c>
      <c r="I196" s="19">
        <f t="shared" si="82"/>
        <v>0</v>
      </c>
      <c r="J196" s="19">
        <f t="shared" si="82"/>
        <v>0</v>
      </c>
      <c r="K196" s="25"/>
      <c r="L196" s="19">
        <f t="shared" ref="L196" si="83">SUM(L187:L195)</f>
        <v>0</v>
      </c>
    </row>
    <row r="197" spans="1:12" ht="14.4" x14ac:dyDescent="0.25">
      <c r="A197" s="29">
        <f>A179</f>
        <v>2</v>
      </c>
      <c r="B197" s="30">
        <f>B179</f>
        <v>5</v>
      </c>
      <c r="C197" s="70" t="s">
        <v>4</v>
      </c>
      <c r="D197" s="71"/>
      <c r="E197" s="31"/>
      <c r="F197" s="32">
        <f>F186+F196</f>
        <v>530</v>
      </c>
      <c r="G197" s="59">
        <f t="shared" ref="G197" si="84">G186+G196</f>
        <v>13.19047619047619</v>
      </c>
      <c r="H197" s="59">
        <f t="shared" ref="H197" si="85">H186+H196</f>
        <v>17.161904761904761</v>
      </c>
      <c r="I197" s="59">
        <f t="shared" ref="I197" si="86">I186+I196</f>
        <v>121.43333333333335</v>
      </c>
      <c r="J197" s="60">
        <f t="shared" ref="J197:L197" si="87">J186+J196</f>
        <v>561.33333333333326</v>
      </c>
      <c r="K197" s="32"/>
      <c r="L197" s="32">
        <f t="shared" si="87"/>
        <v>77.319999999999993</v>
      </c>
    </row>
    <row r="198" spans="1:12" x14ac:dyDescent="0.25">
      <c r="A198" s="27"/>
      <c r="B198" s="28"/>
      <c r="C198" s="72" t="s">
        <v>5</v>
      </c>
      <c r="D198" s="72"/>
      <c r="E198" s="72"/>
      <c r="F198" s="34">
        <f>(F25+F44+F63+F82+F101+F120+F139+F158+F178+F197)/(IF(F25=0,0,1)+IF(F44=0,0,1)+IF(F63=0,0,1)+IF(F82=0,0,1)+IF(F101=0,0,1)+IF(F120=0,0,1)+IF(F139=0,0,1)+IF(F158=0,0,1)+IF(F178=0,0,1)+IF(F197=0,0,1))</f>
        <v>640.5</v>
      </c>
      <c r="G198" s="65">
        <f>(G25+G44+G63+G82+G101+G120+G139+G158+G178+G197)/(IF(G25=0,0,1)+IF(G44=0,0,1)+IF(G63=0,0,1)+IF(G82=0,0,1)+IF(G101=0,0,1)+IF(G120=0,0,1)+IF(G139=0,0,1)+IF(G158=0,0,1)+IF(G178=0,0,1)+IF(G197=0,0,1))</f>
        <v>28.293369047619045</v>
      </c>
      <c r="H198" s="65">
        <f>(H25+H44+H63+H82+H101+H120+H139+H158+H178+H197)/(IF(H25=0,0,1)+IF(H44=0,0,1)+IF(H63=0,0,1)+IF(H82=0,0,1)+IF(H101=0,0,1)+IF(H120=0,0,1)+IF(H139=0,0,1)+IF(H158=0,0,1)+IF(H178=0,0,1)+IF(H197=0,0,1))</f>
        <v>25.029130952380957</v>
      </c>
      <c r="I198" s="65">
        <f>(I25+I44+I63+I82+I101+I120+I139+I158+I178+I197)/(IF(I25=0,0,1)+IF(I44=0,0,1)+IF(I63=0,0,1)+IF(I82=0,0,1)+IF(I101=0,0,1)+IF(I120=0,0,1)+IF(I139=0,0,1)+IF(I158=0,0,1)+IF(I178=0,0,1)+IF(I197=0,0,1))</f>
        <v>138.18809523809529</v>
      </c>
      <c r="J198" s="66">
        <f>(J25+J44+J63+J82+J101+J120+J139+J158+J178+J197)/(IF(J25=0,0,1)+IF(J44=0,0,1)+IF(J63=0,0,1)+IF(J82=0,0,1)+IF(J101=0,0,1)+IF(J120=0,0,1)+IF(J139=0,0,1)+IF(J158=0,0,1)+IF(J178=0,0,1)+IF(J197=0,0,1))</f>
        <v>720.08988095238101</v>
      </c>
      <c r="K198" s="34"/>
      <c r="L198" s="65">
        <f>(L25+L44+L63+L82+L101+L120+L139+L158+L178+L197)/(IF(L25=0,0,1)+IF(L44=0,0,1)+IF(L63=0,0,1)+IF(L82=0,0,1)+IF(L101=0,0,1)+IF(L120=0,0,1)+IF(L139=0,0,1)+IF(L158=0,0,1)+IF(L178=0,0,1)+IF(L197=0,0,1))</f>
        <v>77.323000000000008</v>
      </c>
    </row>
  </sheetData>
  <mergeCells count="14">
    <mergeCell ref="C82:D82"/>
    <mergeCell ref="C101:D101"/>
    <mergeCell ref="C25:D25"/>
    <mergeCell ref="C198:E198"/>
    <mergeCell ref="C197:D197"/>
    <mergeCell ref="C120:D120"/>
    <mergeCell ref="C139:D139"/>
    <mergeCell ref="C158:D158"/>
    <mergeCell ref="C178:D178"/>
    <mergeCell ref="C1:E1"/>
    <mergeCell ref="H1:K1"/>
    <mergeCell ref="H2:K2"/>
    <mergeCell ref="C44:D44"/>
    <mergeCell ref="C63:D63"/>
  </mergeCells>
  <pageMargins left="0.31496062992125984" right="0.31496062992125984" top="0.35433070866141736" bottom="0.35433070866141736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2023-10-17T20:36:13Z</cp:lastPrinted>
  <dcterms:created xsi:type="dcterms:W3CDTF">2022-05-16T14:23:56Z</dcterms:created>
  <dcterms:modified xsi:type="dcterms:W3CDTF">2024-12-09T06:49:24Z</dcterms:modified>
</cp:coreProperties>
</file>